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TGM\Desktop\BELGELERRR\OTELLERİN KONAKLAMA ---İSTATİSKLERİ\"/>
    </mc:Choice>
  </mc:AlternateContent>
  <xr:revisionPtr revIDLastSave="0" documentId="13_ncr:1_{843523E8-9F9B-46A6-9E2B-D66542A0371F}" xr6:coauthVersionLast="36" xr6:coauthVersionMax="36" xr10:uidLastSave="{00000000-0000-0000-0000-000000000000}"/>
  <bookViews>
    <workbookView xWindow="120" yWindow="96" windowWidth="15600" windowHeight="10032" xr2:uid="{00000000-000D-0000-FFFF-FFFF00000000}"/>
  </bookViews>
  <sheets>
    <sheet name="Sayfa1" sheetId="1" r:id="rId1"/>
    <sheet name="Sayfa2" sheetId="2" r:id="rId2"/>
    <sheet name="Sayfa3" sheetId="3" r:id="rId3"/>
  </sheets>
  <externalReferences>
    <externalReference r:id="rId4"/>
  </externalReferences>
  <definedNames>
    <definedName name="_xlnm.Print_Area" localSheetId="0">Sayfa1!$A$1:$N$23</definedName>
  </definedNames>
  <calcPr calcId="191029"/>
</workbook>
</file>

<file path=xl/calcChain.xml><?xml version="1.0" encoding="utf-8"?>
<calcChain xmlns="http://schemas.openxmlformats.org/spreadsheetml/2006/main">
  <c r="M13" i="1" l="1"/>
  <c r="B15" i="1"/>
  <c r="C15" i="1"/>
  <c r="L15" i="1" l="1"/>
  <c r="L13" i="1"/>
  <c r="L12" i="1"/>
  <c r="L6" i="1"/>
  <c r="L5" i="1"/>
  <c r="K15" i="1" l="1"/>
  <c r="K13" i="1"/>
  <c r="K12" i="1"/>
  <c r="K6" i="1"/>
  <c r="K5" i="1"/>
  <c r="J13" i="1" l="1"/>
  <c r="J12" i="1"/>
  <c r="J6" i="1"/>
  <c r="J5" i="1"/>
  <c r="I5" i="1" l="1"/>
  <c r="I6" i="1"/>
  <c r="I12" i="1"/>
  <c r="I13" i="1"/>
  <c r="I15" i="1" l="1"/>
  <c r="H15" i="1"/>
  <c r="H13" i="1"/>
  <c r="H12" i="1"/>
  <c r="H6" i="1"/>
  <c r="H5" i="1"/>
  <c r="G15" i="1" l="1"/>
  <c r="G13" i="1"/>
  <c r="G12" i="1"/>
  <c r="G6" i="1"/>
  <c r="G5" i="1"/>
  <c r="F15" i="1" l="1"/>
  <c r="F13" i="1"/>
  <c r="F12" i="1"/>
  <c r="F6" i="1"/>
  <c r="F5" i="1"/>
  <c r="E15" i="1" l="1"/>
  <c r="E13" i="1"/>
  <c r="E12" i="1"/>
  <c r="E6" i="1"/>
  <c r="E5" i="1"/>
  <c r="D15" i="1" l="1"/>
  <c r="D13" i="1"/>
  <c r="D12" i="1"/>
  <c r="D6" i="1"/>
  <c r="D5" i="1"/>
  <c r="C13" i="1" l="1"/>
  <c r="C12" i="1"/>
  <c r="C6" i="1"/>
  <c r="C5" i="1"/>
  <c r="B13" i="1" l="1"/>
  <c r="B12" i="1"/>
  <c r="B6" i="1"/>
  <c r="B5" i="1"/>
  <c r="D7" i="1" l="1"/>
  <c r="E7" i="1"/>
  <c r="F7" i="1"/>
  <c r="G7" i="1"/>
  <c r="H7" i="1"/>
  <c r="I7" i="1"/>
  <c r="J7" i="1"/>
  <c r="K7" i="1"/>
  <c r="L7" i="1"/>
  <c r="L14" i="1" l="1"/>
  <c r="D14" i="1" l="1"/>
  <c r="C7" i="1" l="1"/>
  <c r="B7" i="1" l="1"/>
  <c r="C14" i="1" l="1"/>
  <c r="E14" i="1"/>
  <c r="F14" i="1"/>
  <c r="G14" i="1"/>
  <c r="H14" i="1"/>
  <c r="I14" i="1"/>
  <c r="J14" i="1"/>
  <c r="K14" i="1"/>
  <c r="B14" i="1" l="1"/>
  <c r="J15" i="1" l="1"/>
  <c r="M6" i="1" l="1"/>
  <c r="N6" i="1" s="1"/>
  <c r="M12" i="1"/>
  <c r="N12" i="1" s="1"/>
  <c r="M5" i="1" l="1"/>
  <c r="M15" i="1" l="1"/>
  <c r="N15" i="1" s="1"/>
  <c r="M7" i="1"/>
  <c r="N7" i="1" s="1"/>
  <c r="N5" i="1"/>
  <c r="N13" i="1"/>
  <c r="M14" i="1"/>
  <c r="N14" i="1" s="1"/>
  <c r="N16" i="1" l="1"/>
</calcChain>
</file>

<file path=xl/sharedStrings.xml><?xml version="1.0" encoding="utf-8"?>
<sst xmlns="http://schemas.openxmlformats.org/spreadsheetml/2006/main" count="36" uniqueCount="19">
  <si>
    <t>GİRİŞ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</si>
  <si>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</si>
  <si>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</si>
  <si>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</si>
  <si>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</si>
  <si>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</si>
  <si>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</si>
  <si>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</si>
  <si>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</si>
  <si>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</si>
  <si>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</si>
  <si>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</si>
  <si>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</si>
  <si>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Toplam</t>
  </si>
  <si>
    <t>Türk</t>
  </si>
  <si>
    <t>Yabancı</t>
  </si>
  <si>
    <t xml:space="preserve">GECELEME </t>
  </si>
  <si>
    <t>DOLULUK ORANI %</t>
  </si>
  <si>
    <t xml:space="preserve">İLİMİZDE BULUNAN KONAKLAMA TESİSLERİNDE KALAN YERLİ VE YABANCILARA AİT                                                                        İSTATİSTİK ÇİZELGESİ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</si>
</sst>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b/>
      <sz val="12"/>
      <color rgb="FF000000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/>
    <xf numFmtId="0" fontId="0" fillId="0" borderId="0" xfId="0" applyAlignment="1"/>
    <xf numFmtId="0" fontId="0" fillId="0" borderId="0" xfId="0" applyBorder="1" applyAlignment="1"/>
    <xf numFmtId="0" fontId="5" fillId="0" borderId="1" xfId="0" applyFont="1" applyBorder="1" applyAlignment="1">
      <alignment horizontal="right"/>
    </xf>
    <xf numFmtId="0" fontId="6" fillId="0" borderId="1" xfId="0" applyFont="1" applyBorder="1"/>
    <xf numFmtId="0" fontId="2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6" fillId="0" borderId="0" xfId="0" applyFont="1"/>
    <xf numFmtId="0" fontId="5" fillId="0" borderId="0" xfId="0" applyFont="1" applyAlignment="1"/>
    <xf numFmtId="0" fontId="6" fillId="0" borderId="0" xfId="0" applyFont="1" applyAlignment="1"/>
    <xf numFmtId="0" fontId="8" fillId="0" borderId="5" xfId="0" applyFont="1" applyBorder="1"/>
    <xf numFmtId="0" fontId="8" fillId="0" borderId="6" xfId="0" applyFont="1" applyBorder="1"/>
    <xf numFmtId="0" fontId="9" fillId="0" borderId="0" xfId="0" applyFont="1"/>
    <xf numFmtId="0" fontId="5" fillId="0" borderId="8" xfId="0" applyFont="1" applyBorder="1" applyAlignment="1">
      <alignment horizontal="right"/>
    </xf>
    <xf numFmtId="0" fontId="6" fillId="0" borderId="8" xfId="0" applyFont="1" applyBorder="1"/>
    <xf numFmtId="0" fontId="2" fillId="0" borderId="9" xfId="0" applyFont="1" applyBorder="1" applyAlignment="1">
      <alignment horizontal="right"/>
    </xf>
    <xf numFmtId="0" fontId="2" fillId="0" borderId="5" xfId="0" applyFont="1" applyBorder="1"/>
    <xf numFmtId="0" fontId="2" fillId="0" borderId="6" xfId="0" applyFont="1" applyBorder="1"/>
    <xf numFmtId="0" fontId="7" fillId="0" borderId="8" xfId="0" applyFont="1" applyBorder="1"/>
    <xf numFmtId="0" fontId="2" fillId="0" borderId="10" xfId="0" applyFont="1" applyBorder="1"/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2" fillId="0" borderId="7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8" fillId="0" borderId="10" xfId="0" applyFont="1" applyBorder="1"/>
    <xf numFmtId="0" fontId="8" fillId="0" borderId="7" xfId="0" applyFont="1" applyBorder="1" applyAlignment="1">
      <alignment horizontal="center" wrapText="1"/>
    </xf>
    <xf numFmtId="0" fontId="9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%20YILI%20OTELLER&#304;N%20KONAKLAMA%20&#304;STAT&#304;ST&#304;KLER&#30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  <sheetName val="Sayfa2"/>
      <sheetName val="Sayfa3"/>
    </sheetNames>
    <sheetDataSet>
      <sheetData sheetId="0">
        <row r="45">
          <cell r="C45">
            <v>226</v>
          </cell>
          <cell r="D45">
            <v>21267</v>
          </cell>
          <cell r="F45">
            <v>619</v>
          </cell>
          <cell r="G45">
            <v>39518</v>
          </cell>
          <cell r="K45">
            <v>33.564977420973406</v>
          </cell>
        </row>
        <row r="88">
          <cell r="C88">
            <v>146</v>
          </cell>
          <cell r="D88">
            <v>20567</v>
          </cell>
          <cell r="F88">
            <v>480</v>
          </cell>
          <cell r="G88">
            <v>37480</v>
          </cell>
          <cell r="K88">
            <v>31.601731601731601</v>
          </cell>
        </row>
        <row r="131">
          <cell r="C131">
            <v>254</v>
          </cell>
          <cell r="D131">
            <v>26166</v>
          </cell>
          <cell r="F131">
            <v>706</v>
          </cell>
          <cell r="G131">
            <v>44308</v>
          </cell>
          <cell r="K131">
            <v>37.474192474192478</v>
          </cell>
        </row>
        <row r="174">
          <cell r="C174">
            <v>178</v>
          </cell>
          <cell r="D174">
            <v>19288</v>
          </cell>
          <cell r="F174">
            <v>652</v>
          </cell>
          <cell r="G174">
            <v>35019</v>
          </cell>
          <cell r="K174">
            <v>29.995795492768249</v>
          </cell>
        </row>
        <row r="217">
          <cell r="C217">
            <v>163</v>
          </cell>
          <cell r="D217">
            <v>17281</v>
          </cell>
          <cell r="F217">
            <v>748</v>
          </cell>
          <cell r="G217">
            <v>34225</v>
          </cell>
          <cell r="K217">
            <v>29.115051615051616</v>
          </cell>
        </row>
        <row r="260">
          <cell r="C260">
            <v>470</v>
          </cell>
          <cell r="D260">
            <v>30205</v>
          </cell>
          <cell r="F260">
            <v>1018</v>
          </cell>
          <cell r="G260">
            <v>51318</v>
          </cell>
          <cell r="K260">
            <v>43.569763569763573</v>
          </cell>
        </row>
        <row r="303">
          <cell r="C303">
            <v>610</v>
          </cell>
          <cell r="D303">
            <v>36358</v>
          </cell>
          <cell r="F303">
            <v>1317</v>
          </cell>
          <cell r="G303">
            <v>56874</v>
          </cell>
          <cell r="K303">
            <v>48.083787803668812</v>
          </cell>
        </row>
        <row r="346">
          <cell r="C346">
            <v>699</v>
          </cell>
          <cell r="D346">
            <v>39595</v>
          </cell>
          <cell r="F346">
            <v>1551</v>
          </cell>
          <cell r="G346">
            <v>60022</v>
          </cell>
          <cell r="K346">
            <v>51.106407702523242</v>
          </cell>
        </row>
        <row r="389">
          <cell r="C389">
            <v>661</v>
          </cell>
          <cell r="D389">
            <v>35333</v>
          </cell>
          <cell r="F389">
            <v>1275</v>
          </cell>
          <cell r="G389">
            <v>54165</v>
          </cell>
          <cell r="K389">
            <v>45.81060981655925</v>
          </cell>
        </row>
        <row r="432">
          <cell r="C432">
            <v>638</v>
          </cell>
          <cell r="D432">
            <v>34783</v>
          </cell>
          <cell r="F432">
            <v>1496</v>
          </cell>
          <cell r="G432">
            <v>54983</v>
          </cell>
          <cell r="K432">
            <v>46.669145595769294</v>
          </cell>
        </row>
        <row r="487">
          <cell r="C487">
            <v>611</v>
          </cell>
          <cell r="D487">
            <v>34589</v>
          </cell>
          <cell r="F487">
            <v>1416</v>
          </cell>
          <cell r="G487">
            <v>53267</v>
          </cell>
          <cell r="K487">
            <v>40.541963226571767</v>
          </cell>
        </row>
        <row r="542">
          <cell r="C542">
            <v>379</v>
          </cell>
          <cell r="D542">
            <v>30729</v>
          </cell>
          <cell r="F542">
            <v>1244</v>
          </cell>
          <cell r="G542">
            <v>47951</v>
          </cell>
          <cell r="K542">
            <v>36.473161328588375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"/>
  <sheetViews>
    <sheetView tabSelected="1" workbookViewId="0">
      <selection activeCell="H18" sqref="H18"/>
    </sheetView>
  </sheetViews>
  <sheetFormatPr defaultRowHeight="14.4" x14ac:dyDescent="0.3"/>
  <cols>
    <col min="1" max="1" width="15.6640625" customWidth="1"/>
    <col min="2" max="7" width="8.6640625" customWidth="1"/>
    <col min="8" max="8" width="7.109375" customWidth="1"/>
    <col min="9" max="9" width="7.44140625" customWidth="1"/>
    <col min="10" max="13" width="8.6640625" customWidth="1"/>
    <col min="14" max="14" width="7.77734375" customWidth="1"/>
  </cols>
  <sheetData>
    <row r="1" spans="1:15" ht="20.100000000000001" customHeight="1" x14ac:dyDescent="0.3">
      <c r="A1" s="34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5" ht="20.100000000000001" customHeight="1" x14ac:dyDescent="0.3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5" ht="20.100000000000001" customHeight="1" thickBot="1" x14ac:dyDescent="0.35">
      <c r="A3" s="3"/>
      <c r="B3" s="3"/>
      <c r="C3" s="3"/>
      <c r="D3" s="3"/>
      <c r="E3" s="3"/>
      <c r="F3" s="3"/>
      <c r="G3" s="17">
        <v>2021</v>
      </c>
      <c r="H3" s="2"/>
      <c r="I3" s="3"/>
      <c r="J3" s="3"/>
      <c r="K3" s="3"/>
      <c r="L3" s="3"/>
      <c r="M3" s="3"/>
      <c r="N3" s="3"/>
    </row>
    <row r="4" spans="1:15" ht="20.100000000000001" customHeight="1" thickBot="1" x14ac:dyDescent="0.35">
      <c r="A4" s="28" t="s">
        <v>0</v>
      </c>
      <c r="B4" s="24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1" t="s">
        <v>8</v>
      </c>
      <c r="J4" s="21" t="s">
        <v>9</v>
      </c>
      <c r="K4" s="21" t="s">
        <v>10</v>
      </c>
      <c r="L4" s="21" t="s">
        <v>11</v>
      </c>
      <c r="M4" s="21" t="s">
        <v>12</v>
      </c>
      <c r="N4" s="22" t="s">
        <v>13</v>
      </c>
    </row>
    <row r="5" spans="1:15" ht="20.100000000000001" customHeight="1" x14ac:dyDescent="0.3">
      <c r="A5" s="29" t="s">
        <v>14</v>
      </c>
      <c r="B5" s="25">
        <f>[1]Sayfa1!$D$45</f>
        <v>21267</v>
      </c>
      <c r="C5" s="18">
        <f>[1]Sayfa1!$D$88</f>
        <v>20567</v>
      </c>
      <c r="D5" s="19">
        <f>[1]Sayfa1!$D$131</f>
        <v>26166</v>
      </c>
      <c r="E5" s="19">
        <f>[1]Sayfa1!$D$174</f>
        <v>19288</v>
      </c>
      <c r="F5" s="19">
        <f>[1]Sayfa1!$D$217</f>
        <v>17281</v>
      </c>
      <c r="G5" s="19">
        <f>[1]Sayfa1!$D$260</f>
        <v>30205</v>
      </c>
      <c r="H5" s="19">
        <f>[1]Sayfa1!$D$303</f>
        <v>36358</v>
      </c>
      <c r="I5" s="19">
        <f>[1]Sayfa1!$D$346</f>
        <v>39595</v>
      </c>
      <c r="J5" s="19">
        <f>[1]Sayfa1!$D$389</f>
        <v>35333</v>
      </c>
      <c r="K5" s="19">
        <f>[1]Sayfa1!$D$432</f>
        <v>34783</v>
      </c>
      <c r="L5" s="19">
        <f>[1]Sayfa1!$D$487</f>
        <v>34589</v>
      </c>
      <c r="M5" s="19">
        <f>[1]Sayfa1!$D$542</f>
        <v>30729</v>
      </c>
      <c r="N5" s="20">
        <f>SUM(B5:M5)</f>
        <v>346161</v>
      </c>
    </row>
    <row r="6" spans="1:15" ht="20.100000000000001" customHeight="1" x14ac:dyDescent="0.3">
      <c r="A6" s="30" t="s">
        <v>15</v>
      </c>
      <c r="B6" s="26">
        <f>[1]Sayfa1!$C$45</f>
        <v>226</v>
      </c>
      <c r="C6" s="7">
        <f>[1]Sayfa1!$C$88</f>
        <v>146</v>
      </c>
      <c r="D6" s="8">
        <f>[1]Sayfa1!$C$131</f>
        <v>254</v>
      </c>
      <c r="E6" s="8">
        <f>[1]Sayfa1!$C$174</f>
        <v>178</v>
      </c>
      <c r="F6" s="8">
        <f>[1]Sayfa1!$C$217</f>
        <v>163</v>
      </c>
      <c r="G6" s="8">
        <f>[1]Sayfa1!$C$260</f>
        <v>470</v>
      </c>
      <c r="H6" s="8">
        <f>[1]Sayfa1!$C$303</f>
        <v>610</v>
      </c>
      <c r="I6" s="8">
        <f>[1]Sayfa1!$C$346</f>
        <v>699</v>
      </c>
      <c r="J6" s="8">
        <f>[1]Sayfa1!$C$389</f>
        <v>661</v>
      </c>
      <c r="K6" s="8">
        <f>[1]Sayfa1!$C$432</f>
        <v>638</v>
      </c>
      <c r="L6" s="8">
        <f>[1]Sayfa1!$C$487</f>
        <v>611</v>
      </c>
      <c r="M6" s="8">
        <f>[1]Sayfa1!$C$542</f>
        <v>379</v>
      </c>
      <c r="N6" s="9">
        <f>SUM(B6:M6)</f>
        <v>5035</v>
      </c>
    </row>
    <row r="7" spans="1:15" ht="20.100000000000001" customHeight="1" thickBot="1" x14ac:dyDescent="0.35">
      <c r="A7" s="31" t="s">
        <v>13</v>
      </c>
      <c r="B7" s="27">
        <f t="shared" ref="B7:M7" si="0">SUM(B5:B6)</f>
        <v>21493</v>
      </c>
      <c r="C7" s="10">
        <f t="shared" si="0"/>
        <v>20713</v>
      </c>
      <c r="D7" s="10">
        <f t="shared" si="0"/>
        <v>26420</v>
      </c>
      <c r="E7" s="10">
        <f t="shared" si="0"/>
        <v>19466</v>
      </c>
      <c r="F7" s="10">
        <f t="shared" si="0"/>
        <v>17444</v>
      </c>
      <c r="G7" s="10">
        <f t="shared" si="0"/>
        <v>30675</v>
      </c>
      <c r="H7" s="10">
        <f t="shared" si="0"/>
        <v>36968</v>
      </c>
      <c r="I7" s="10">
        <f t="shared" si="0"/>
        <v>40294</v>
      </c>
      <c r="J7" s="10">
        <f t="shared" si="0"/>
        <v>35994</v>
      </c>
      <c r="K7" s="10">
        <f t="shared" si="0"/>
        <v>35421</v>
      </c>
      <c r="L7" s="10">
        <f t="shared" si="0"/>
        <v>35200</v>
      </c>
      <c r="M7" s="10">
        <f t="shared" si="0"/>
        <v>31108</v>
      </c>
      <c r="N7" s="11">
        <f>SUM(B7:M7)</f>
        <v>351196</v>
      </c>
    </row>
    <row r="8" spans="1:15" ht="20.100000000000001" customHeigh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5"/>
      <c r="M8" s="6"/>
      <c r="N8" s="6"/>
    </row>
    <row r="9" spans="1:15" ht="20.100000000000001" customHeight="1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4"/>
      <c r="M9" s="6"/>
      <c r="N9" s="6"/>
    </row>
    <row r="10" spans="1:15" ht="20.100000000000001" customHeight="1" thickBot="1" x14ac:dyDescent="0.35">
      <c r="A10" s="12"/>
      <c r="B10" s="12"/>
      <c r="C10" s="12"/>
      <c r="D10" s="12"/>
      <c r="E10" s="12"/>
      <c r="F10" s="12"/>
      <c r="G10" s="12"/>
      <c r="H10" s="1"/>
      <c r="I10" s="12"/>
      <c r="J10" s="12"/>
      <c r="K10" s="12"/>
      <c r="L10" s="12"/>
      <c r="M10" s="12"/>
      <c r="N10" s="12"/>
    </row>
    <row r="11" spans="1:15" ht="20.100000000000001" customHeight="1" thickBot="1" x14ac:dyDescent="0.35">
      <c r="A11" s="28" t="s">
        <v>16</v>
      </c>
      <c r="B11" s="24" t="s">
        <v>1</v>
      </c>
      <c r="C11" s="21" t="s">
        <v>2</v>
      </c>
      <c r="D11" s="21" t="s">
        <v>3</v>
      </c>
      <c r="E11" s="21" t="s">
        <v>4</v>
      </c>
      <c r="F11" s="21" t="s">
        <v>5</v>
      </c>
      <c r="G11" s="21" t="s">
        <v>6</v>
      </c>
      <c r="H11" s="21" t="s">
        <v>7</v>
      </c>
      <c r="I11" s="21" t="s">
        <v>8</v>
      </c>
      <c r="J11" s="21" t="s">
        <v>9</v>
      </c>
      <c r="K11" s="21" t="s">
        <v>10</v>
      </c>
      <c r="L11" s="21" t="s">
        <v>11</v>
      </c>
      <c r="M11" s="21" t="s">
        <v>12</v>
      </c>
      <c r="N11" s="22" t="s">
        <v>13</v>
      </c>
      <c r="O11" s="12"/>
    </row>
    <row r="12" spans="1:15" ht="20.100000000000001" customHeight="1" x14ac:dyDescent="0.3">
      <c r="A12" s="29" t="s">
        <v>14</v>
      </c>
      <c r="B12" s="25">
        <f>[1]Sayfa1!$G$45</f>
        <v>39518</v>
      </c>
      <c r="C12" s="18">
        <f>[1]Sayfa1!$G$88</f>
        <v>37480</v>
      </c>
      <c r="D12" s="23">
        <f>[1]Sayfa1!$G$131</f>
        <v>44308</v>
      </c>
      <c r="E12" s="19">
        <f>[1]Sayfa1!$G$174</f>
        <v>35019</v>
      </c>
      <c r="F12" s="19">
        <f>[1]Sayfa1!$G$217</f>
        <v>34225</v>
      </c>
      <c r="G12" s="19">
        <f>[1]Sayfa1!$G$260</f>
        <v>51318</v>
      </c>
      <c r="H12" s="19">
        <f>[1]Sayfa1!$G$303</f>
        <v>56874</v>
      </c>
      <c r="I12" s="19">
        <f>[1]Sayfa1!$G$346</f>
        <v>60022</v>
      </c>
      <c r="J12" s="19">
        <f>[1]Sayfa1!$G$389</f>
        <v>54165</v>
      </c>
      <c r="K12" s="19">
        <f>[1]Sayfa1!$G$432</f>
        <v>54983</v>
      </c>
      <c r="L12" s="19">
        <f>[1]Sayfa1!$G$487</f>
        <v>53267</v>
      </c>
      <c r="M12" s="19">
        <f>[1]Sayfa1!$G$542</f>
        <v>47951</v>
      </c>
      <c r="N12" s="20">
        <f>SUM(B12:M12)</f>
        <v>569130</v>
      </c>
      <c r="O12" s="12"/>
    </row>
    <row r="13" spans="1:15" ht="20.100000000000001" customHeight="1" x14ac:dyDescent="0.3">
      <c r="A13" s="30" t="s">
        <v>15</v>
      </c>
      <c r="B13" s="26">
        <f>[1]Sayfa1!$F$45</f>
        <v>619</v>
      </c>
      <c r="C13" s="7">
        <f>[1]Sayfa1!$F$88</f>
        <v>480</v>
      </c>
      <c r="D13" s="8">
        <f>[1]Sayfa1!$F$131</f>
        <v>706</v>
      </c>
      <c r="E13" s="8">
        <f>[1]Sayfa1!$F$174</f>
        <v>652</v>
      </c>
      <c r="F13" s="8">
        <f>[1]Sayfa1!$F$217</f>
        <v>748</v>
      </c>
      <c r="G13" s="8">
        <f>[1]Sayfa1!$F$260</f>
        <v>1018</v>
      </c>
      <c r="H13" s="8">
        <f>[1]Sayfa1!$F$303</f>
        <v>1317</v>
      </c>
      <c r="I13" s="8">
        <f>[1]Sayfa1!$F$346</f>
        <v>1551</v>
      </c>
      <c r="J13" s="8">
        <f>[1]Sayfa1!$F$389</f>
        <v>1275</v>
      </c>
      <c r="K13" s="8">
        <f>[1]Sayfa1!$F$432</f>
        <v>1496</v>
      </c>
      <c r="L13" s="8">
        <f>[1]Sayfa1!$F$487</f>
        <v>1416</v>
      </c>
      <c r="M13" s="8">
        <f>[1]Sayfa1!$F$542</f>
        <v>1244</v>
      </c>
      <c r="N13" s="9">
        <f>SUM(B13:M13)</f>
        <v>12522</v>
      </c>
      <c r="O13" s="12"/>
    </row>
    <row r="14" spans="1:15" ht="20.100000000000001" customHeight="1" thickBot="1" x14ac:dyDescent="0.35">
      <c r="A14" s="31" t="s">
        <v>13</v>
      </c>
      <c r="B14" s="27">
        <f t="shared" ref="B14:M14" si="1">SUM(B12:B13)</f>
        <v>40137</v>
      </c>
      <c r="C14" s="10">
        <f t="shared" si="1"/>
        <v>37960</v>
      </c>
      <c r="D14" s="10">
        <f>SUM(D12:D13)</f>
        <v>45014</v>
      </c>
      <c r="E14" s="10">
        <f t="shared" si="1"/>
        <v>35671</v>
      </c>
      <c r="F14" s="10">
        <f t="shared" si="1"/>
        <v>34973</v>
      </c>
      <c r="G14" s="10">
        <f t="shared" si="1"/>
        <v>52336</v>
      </c>
      <c r="H14" s="10">
        <f t="shared" si="1"/>
        <v>58191</v>
      </c>
      <c r="I14" s="10">
        <f t="shared" si="1"/>
        <v>61573</v>
      </c>
      <c r="J14" s="10">
        <f t="shared" si="1"/>
        <v>55440</v>
      </c>
      <c r="K14" s="10">
        <f t="shared" si="1"/>
        <v>56479</v>
      </c>
      <c r="L14" s="10">
        <f>SUM(L12:L13)</f>
        <v>54683</v>
      </c>
      <c r="M14" s="10">
        <f t="shared" si="1"/>
        <v>49195</v>
      </c>
      <c r="N14" s="11">
        <f>SUM(B14:M14)</f>
        <v>581652</v>
      </c>
      <c r="O14" s="12"/>
    </row>
    <row r="15" spans="1:15" ht="39" customHeight="1" thickBot="1" x14ac:dyDescent="0.35">
      <c r="A15" s="33" t="s">
        <v>17</v>
      </c>
      <c r="B15" s="32">
        <f>[1]Sayfa1!$K$45</f>
        <v>33.564977420973406</v>
      </c>
      <c r="C15" s="15">
        <f>[1]Sayfa1!$K$88</f>
        <v>31.601731601731601</v>
      </c>
      <c r="D15" s="15">
        <f>[1]Sayfa1!$K$131</f>
        <v>37.474192474192478</v>
      </c>
      <c r="E15" s="15">
        <f>[1]Sayfa1!$K$174</f>
        <v>29.995795492768249</v>
      </c>
      <c r="F15" s="15">
        <f>[1]Sayfa1!$K$217</f>
        <v>29.115051615051616</v>
      </c>
      <c r="G15" s="15">
        <f>[1]Sayfa1!$K$260</f>
        <v>43.569763569763573</v>
      </c>
      <c r="H15" s="15">
        <f>[1]Sayfa1!$K$303</f>
        <v>48.083787803668812</v>
      </c>
      <c r="I15" s="15">
        <f>[1]Sayfa1!$K$346</f>
        <v>51.106407702523242</v>
      </c>
      <c r="J15" s="15">
        <f>[1]Sayfa1!$K$389</f>
        <v>45.81060981655925</v>
      </c>
      <c r="K15" s="15">
        <f>[1]Sayfa1!$K$432</f>
        <v>46.669145595769294</v>
      </c>
      <c r="L15" s="15">
        <f>[1]Sayfa1!$K$487</f>
        <v>40.541963226571767</v>
      </c>
      <c r="M15" s="15">
        <f>[1]Sayfa1!$K$542</f>
        <v>36.473161328588375</v>
      </c>
      <c r="N15" s="16">
        <f>(B15+C15+D15+E15+F15+G15+H15+I15+J15+K15+L15+M15)/12</f>
        <v>39.500548970680143</v>
      </c>
    </row>
    <row r="16" spans="1:15" ht="20.100000000000001" customHeight="1" x14ac:dyDescent="0.3">
      <c r="N16">
        <f>B15+C15+D15+E15+F15+G15+H15+I15+J15+K15+L15+M15</f>
        <v>474.00658764816171</v>
      </c>
    </row>
    <row r="17" ht="20.100000000000001" customHeight="1" x14ac:dyDescent="0.3"/>
    <row r="18" ht="20.100000000000001" customHeight="1" x14ac:dyDescent="0.3"/>
  </sheetData>
  <mergeCells count="1">
    <mergeCell ref="A1:N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BTGM</cp:lastModifiedBy>
  <cp:lastPrinted>2020-10-13T14:17:25Z</cp:lastPrinted>
  <dcterms:created xsi:type="dcterms:W3CDTF">2012-03-26T06:47:57Z</dcterms:created>
  <dcterms:modified xsi:type="dcterms:W3CDTF">2022-01-06T13:21:10Z</dcterms:modified>
</cp:coreProperties>
</file>